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8" i="4" l="1"/>
  <c r="AQ8" i="4"/>
  <c r="AP8" i="4"/>
  <c r="AO8" i="4"/>
  <c r="AN8" i="4"/>
  <c r="AM8" i="4"/>
  <c r="AG8" i="4"/>
  <c r="AE8" i="4"/>
  <c r="AD8" i="4"/>
  <c r="AC8" i="4"/>
  <c r="AB8" i="4"/>
  <c r="AA8" i="4"/>
  <c r="W8" i="4"/>
  <c r="U8" i="4"/>
  <c r="T8" i="4"/>
  <c r="S8" i="4"/>
  <c r="R8" i="4"/>
  <c r="Q8" i="4"/>
  <c r="K8" i="4"/>
  <c r="I8" i="4"/>
  <c r="H8" i="4"/>
  <c r="G8" i="4"/>
  <c r="F8" i="4"/>
  <c r="E8" i="4"/>
  <c r="AF8" i="4" l="1"/>
  <c r="K13" i="4"/>
  <c r="I13" i="4"/>
  <c r="G13" i="4"/>
  <c r="E13" i="4"/>
  <c r="K12" i="4"/>
  <c r="K14" i="4" s="1"/>
  <c r="H12" i="4"/>
  <c r="G12" i="4"/>
  <c r="F12" i="4"/>
  <c r="E12" i="4"/>
  <c r="F13" i="4" l="1"/>
  <c r="L13" i="4" s="1"/>
  <c r="H13" i="4"/>
  <c r="F14" i="4"/>
  <c r="H14" i="4"/>
  <c r="O13" i="4"/>
  <c r="J13" i="4"/>
  <c r="E14" i="4"/>
  <c r="G14" i="4"/>
  <c r="M13" i="4"/>
  <c r="I12" i="4"/>
  <c r="N13" i="4" l="1"/>
  <c r="I14" i="4"/>
  <c r="N14" i="4"/>
  <c r="L14" i="4"/>
  <c r="M14" i="4"/>
  <c r="J14" i="4" l="1"/>
  <c r="O14" i="4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<sst xmlns="http://schemas.openxmlformats.org/spreadsheetml/2006/main" count="74" uniqueCount="32">
  <si>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</si>
  <si>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</si>
  <si>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</si>
  <si>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</si>
  <si>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</si>
  <si>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</si>
  <si>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</si>
  <si>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</si>
  <si>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</si>
  <si>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</si>
  <si>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</si>
  <si>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</si>
  <si>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</si>
  <si>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</si>
  <si>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</si>
  <si>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</si>
  <si>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</si>
  <si>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</si>
  <si>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</si>
  <si>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</si>
  <si>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</si>
  <si>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</si>
  <si>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</si>
  <si>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</si>
  <si>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8.</t>
  </si>
  <si>
    <t>PattU  2</t>
  </si>
  <si>
    <t>PattU = Pattijoen Urheilijat  (1928)</t>
  </si>
  <si>
    <t>Pattijoen Urheilijat Juniorit  (2012),  kasvattajaseura</t>
  </si>
  <si>
    <t>9.</t>
  </si>
  <si>
    <t>Jimi Leskinen</t>
  </si>
  <si>
    <t>21.3.2001   Raahe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</si>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</sst>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29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24</v>
      </c>
      <c r="Z4" s="1" t="s">
        <v>25</v>
      </c>
      <c r="AA4" s="12">
        <v>13</v>
      </c>
      <c r="AB4" s="12">
        <v>1</v>
      </c>
      <c r="AC4" s="12">
        <v>9</v>
      </c>
      <c r="AD4" s="12">
        <v>10</v>
      </c>
      <c r="AE4" s="12">
        <v>45</v>
      </c>
      <c r="AF4" s="65">
        <v>0.61639999999999995</v>
      </c>
      <c r="AG4" s="10">
        <v>73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28</v>
      </c>
      <c r="Z5" s="1" t="s">
        <v>25</v>
      </c>
      <c r="AA5" s="12">
        <v>12</v>
      </c>
      <c r="AB5" s="12">
        <v>0</v>
      </c>
      <c r="AC5" s="12">
        <v>2</v>
      </c>
      <c r="AD5" s="12">
        <v>1</v>
      </c>
      <c r="AE5" s="12">
        <v>11</v>
      </c>
      <c r="AF5" s="65">
        <v>0.52380000000000004</v>
      </c>
      <c r="AG5" s="19">
        <v>21</v>
      </c>
      <c r="AH5" s="58"/>
      <c r="AI5" s="7"/>
      <c r="AJ5" s="7"/>
      <c r="AK5" s="7"/>
      <c r="AL5" s="10"/>
      <c r="AM5" s="1"/>
      <c r="AN5" s="1"/>
      <c r="AO5" s="1"/>
      <c r="AP5" s="1"/>
      <c r="AQ5" s="1"/>
      <c r="AR5" s="5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/>
      <c r="Y6" s="12"/>
      <c r="Z6" s="1"/>
      <c r="AA6" s="12"/>
      <c r="AB6" s="12"/>
      <c r="AC6" s="12"/>
      <c r="AD6" s="12"/>
      <c r="AE6" s="12"/>
      <c r="AF6" s="65"/>
      <c r="AG6" s="19"/>
      <c r="AH6" s="58"/>
      <c r="AI6" s="7"/>
      <c r="AJ6" s="7"/>
      <c r="AK6" s="7"/>
      <c r="AL6" s="10"/>
      <c r="AM6" s="1"/>
      <c r="AN6" s="1"/>
      <c r="AO6" s="1"/>
      <c r="AP6" s="1"/>
      <c r="AQ6" s="1"/>
      <c r="AR6" s="5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58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66">
        <v>2022</v>
      </c>
      <c r="Y7" s="66" t="s">
        <v>31</v>
      </c>
      <c r="Z7" s="67" t="s">
        <v>25</v>
      </c>
      <c r="AA7" s="66">
        <v>3</v>
      </c>
      <c r="AB7" s="66">
        <v>0</v>
      </c>
      <c r="AC7" s="66">
        <v>1</v>
      </c>
      <c r="AD7" s="66">
        <v>0</v>
      </c>
      <c r="AE7" s="66">
        <v>5</v>
      </c>
      <c r="AF7" s="68">
        <v>0.27779999999999999</v>
      </c>
      <c r="AG7" s="69">
        <v>18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0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59" t="s">
        <v>13</v>
      </c>
      <c r="C8" s="60"/>
      <c r="D8" s="61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62"/>
      <c r="O8" s="6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28</v>
      </c>
      <c r="AB8" s="36">
        <f>SUM(AB4:AB7)</f>
        <v>1</v>
      </c>
      <c r="AC8" s="36">
        <f>SUM(AC4:AC7)</f>
        <v>12</v>
      </c>
      <c r="AD8" s="36">
        <f>SUM(AD4:AD7)</f>
        <v>11</v>
      </c>
      <c r="AE8" s="36">
        <f>SUM(AE4:AE7)</f>
        <v>61</v>
      </c>
      <c r="AF8" s="37">
        <f>PRODUCT(AE8/AG8)</f>
        <v>0.5446428571428571</v>
      </c>
      <c r="AG8" s="21">
        <f>SUM(AG4:AG7)</f>
        <v>112</v>
      </c>
      <c r="AH8" s="18"/>
      <c r="AI8" s="29"/>
      <c r="AJ8" s="62"/>
      <c r="AK8" s="6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6" t="s">
        <v>15</v>
      </c>
      <c r="C10" s="47"/>
      <c r="D10" s="48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16</v>
      </c>
      <c r="M10" s="7" t="s">
        <v>17</v>
      </c>
      <c r="N10" s="7" t="s">
        <v>23</v>
      </c>
      <c r="O10" s="7" t="s">
        <v>19</v>
      </c>
      <c r="Q10" s="17"/>
      <c r="R10" s="17" t="s">
        <v>10</v>
      </c>
      <c r="S10" s="17"/>
      <c r="T10" s="52" t="s">
        <v>27</v>
      </c>
      <c r="U10" s="10"/>
      <c r="V10" s="41"/>
      <c r="W10" s="19"/>
      <c r="X10" s="41"/>
      <c r="Y10" s="41"/>
      <c r="Z10" s="41"/>
      <c r="AA10" s="41"/>
      <c r="AB10" s="41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1"/>
      <c r="AO10" s="41"/>
      <c r="AP10" s="41"/>
      <c r="AQ10" s="41"/>
      <c r="AR10" s="41"/>
      <c r="AS10" s="41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14</v>
      </c>
      <c r="C11" s="3"/>
      <c r="D11" s="50"/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57">
        <v>0</v>
      </c>
      <c r="K11" s="16"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52" t="s">
        <v>26</v>
      </c>
      <c r="U11" s="16"/>
      <c r="V11" s="17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5">
        <f>PRODUCT(E8+Q8)</f>
        <v>0</v>
      </c>
      <c r="F12" s="45">
        <f>PRODUCT(F8+R8)</f>
        <v>0</v>
      </c>
      <c r="G12" s="45">
        <f>PRODUCT(G8+S8)</f>
        <v>0</v>
      </c>
      <c r="H12" s="45">
        <f>PRODUCT(H8+T8)</f>
        <v>0</v>
      </c>
      <c r="I12" s="45">
        <f>PRODUCT(I8+U8)</f>
        <v>0</v>
      </c>
      <c r="J12" s="57">
        <v>0</v>
      </c>
      <c r="K12" s="16">
        <f>PRODUCT(K8+W8)</f>
        <v>0</v>
      </c>
      <c r="L12" s="51">
        <v>0</v>
      </c>
      <c r="M12" s="51">
        <v>0</v>
      </c>
      <c r="N12" s="51">
        <v>0</v>
      </c>
      <c r="O12" s="51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5">
        <f>PRODUCT(AA8+AM8)</f>
        <v>28</v>
      </c>
      <c r="F13" s="45">
        <f>PRODUCT(AB8+AN8)</f>
        <v>1</v>
      </c>
      <c r="G13" s="45">
        <f>PRODUCT(AC8+AO8)</f>
        <v>12</v>
      </c>
      <c r="H13" s="45">
        <f>PRODUCT(AD8+AP8)</f>
        <v>11</v>
      </c>
      <c r="I13" s="45">
        <f>PRODUCT(AE8+AQ8)</f>
        <v>61</v>
      </c>
      <c r="J13" s="57">
        <f>PRODUCT(I13/K13)</f>
        <v>0.5446428571428571</v>
      </c>
      <c r="K13" s="10">
        <f>PRODUCT(AG8+AS8)</f>
        <v>112</v>
      </c>
      <c r="L13" s="51">
        <f>PRODUCT((F13+G13)/E13)</f>
        <v>0.4642857142857143</v>
      </c>
      <c r="M13" s="51">
        <f>PRODUCT(H13/E13)</f>
        <v>0.39285714285714285</v>
      </c>
      <c r="N13" s="51">
        <f>PRODUCT((F13+G13+H13)/E13)</f>
        <v>0.8571428571428571</v>
      </c>
      <c r="O13" s="51">
        <f>PRODUCT(I13/E13)</f>
        <v>2.1785714285714284</v>
      </c>
      <c r="Q13" s="17"/>
      <c r="R13" s="17"/>
      <c r="S13" s="16"/>
      <c r="T13" s="16"/>
      <c r="U13" s="10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2" t="s">
        <v>13</v>
      </c>
      <c r="C14" s="43"/>
      <c r="D14" s="44"/>
      <c r="E14" s="45">
        <f>SUM(E11:E13)</f>
        <v>28</v>
      </c>
      <c r="F14" s="45">
        <f t="shared" ref="F14:I14" si="0">SUM(F11:F13)</f>
        <v>1</v>
      </c>
      <c r="G14" s="45">
        <f t="shared" si="0"/>
        <v>12</v>
      </c>
      <c r="H14" s="45">
        <f t="shared" si="0"/>
        <v>11</v>
      </c>
      <c r="I14" s="45">
        <f t="shared" si="0"/>
        <v>61</v>
      </c>
      <c r="J14" s="57">
        <f>PRODUCT(I14/K14)</f>
        <v>0.5446428571428571</v>
      </c>
      <c r="K14" s="16">
        <f>SUM(K11:K13)</f>
        <v>112</v>
      </c>
      <c r="L14" s="51">
        <f>PRODUCT((F14+G14)/E14)</f>
        <v>0.4642857142857143</v>
      </c>
      <c r="M14" s="51">
        <f>PRODUCT(H14/E14)</f>
        <v>0.39285714285714285</v>
      </c>
      <c r="N14" s="51">
        <f>PRODUCT((F14+G14+H14)/E14)</f>
        <v>0.8571428571428571</v>
      </c>
      <c r="O14" s="51">
        <f>PRODUCT(I14/E14)</f>
        <v>2.1785714285714284</v>
      </c>
      <c r="Q14" s="10"/>
      <c r="R14" s="10"/>
      <c r="S14" s="10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0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2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5:AJ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2022-09-05T20:07:03Z</dcterms:modified>
</cp:coreProperties>
</file>